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80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joyous/Box Sync/* Grant Proposals/Global Giving Projects/GG Kindergarten Scholarships/"/>
    </mc:Choice>
  </mc:AlternateContent>
  <bookViews>
    <workbookView xWindow="0" yWindow="460" windowWidth="25600" windowHeight="15480" tabRatio="500"/>
  </bookViews>
  <sheets>
    <sheet name="Sheet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" i="1" l="1"/>
  <c r="D13" i="1"/>
  <c r="D12" i="1"/>
  <c r="D11" i="1"/>
  <c r="D10" i="1"/>
  <c r="D9" i="1"/>
  <c r="D8" i="1"/>
  <c r="C6" i="1"/>
  <c r="D6" i="1"/>
  <c r="E9" i="1"/>
  <c r="F9" i="1"/>
  <c r="G9" i="1"/>
  <c r="E13" i="1"/>
  <c r="E6" i="1"/>
  <c r="E7" i="1"/>
  <c r="E8" i="1"/>
  <c r="E10" i="1"/>
  <c r="E11" i="1"/>
  <c r="E12" i="1"/>
  <c r="E14" i="1"/>
  <c r="E15" i="1"/>
  <c r="E16" i="1"/>
  <c r="F16" i="1"/>
  <c r="G16" i="1"/>
  <c r="F15" i="1"/>
  <c r="G15" i="1"/>
  <c r="F14" i="1"/>
  <c r="G14" i="1"/>
  <c r="F13" i="1"/>
  <c r="G13" i="1"/>
  <c r="F12" i="1"/>
  <c r="G12" i="1"/>
  <c r="F11" i="1"/>
  <c r="G11" i="1"/>
  <c r="F10" i="1"/>
  <c r="G10" i="1"/>
  <c r="F8" i="1"/>
  <c r="G8" i="1"/>
  <c r="F7" i="1"/>
  <c r="G7" i="1"/>
  <c r="F6" i="1"/>
  <c r="G6" i="1"/>
</calcChain>
</file>

<file path=xl/sharedStrings.xml><?xml version="1.0" encoding="utf-8"?>
<sst xmlns="http://schemas.openxmlformats.org/spreadsheetml/2006/main" count="22" uniqueCount="21">
  <si>
    <t>Salaries for the six teacher and the director</t>
  </si>
  <si>
    <t>Gasoline for two buses</t>
  </si>
  <si>
    <t>TOTAL</t>
  </si>
  <si>
    <t>Two bus drivers</t>
  </si>
  <si>
    <t>Water and electricity</t>
  </si>
  <si>
    <t xml:space="preserve"> </t>
  </si>
  <si>
    <t>Item</t>
  </si>
  <si>
    <t>Number</t>
  </si>
  <si>
    <t>Per unit cost (ILS)</t>
  </si>
  <si>
    <t>Exchange rate 1 ILS=.3USD</t>
  </si>
  <si>
    <t>Monthly expenses ILS</t>
  </si>
  <si>
    <t>Nutritious breakfast for 150 children per day (20 days/mo)</t>
  </si>
  <si>
    <t>SUBTOTAL</t>
  </si>
  <si>
    <t>Monthly expenses USD</t>
  </si>
  <si>
    <t>Annual Expenses (9 months)</t>
  </si>
  <si>
    <t>Al Aqaba overhead fee 7% to cover administration costs</t>
  </si>
  <si>
    <t>Insurance and permit fees</t>
  </si>
  <si>
    <t>Janitor</t>
  </si>
  <si>
    <t>Per unit cost (USD)</t>
  </si>
  <si>
    <t>Sanitation equipment and PPE's</t>
  </si>
  <si>
    <t>Annual Budget for Al Aqaba's Al Haj Kindergarten 21/22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</si>
</sst>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"/>
  </numFmts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0" fillId="0" borderId="1" xfId="0" applyBorder="1"/>
    <xf numFmtId="0" fontId="1" fillId="0" borderId="1" xfId="0" applyFont="1" applyBorder="1"/>
    <xf numFmtId="164" fontId="0" fillId="0" borderId="1" xfId="0" applyNumberFormat="1" applyBorder="1"/>
    <xf numFmtId="3" fontId="0" fillId="0" borderId="1" xfId="0" applyNumberFormat="1" applyBorder="1"/>
    <xf numFmtId="0" fontId="1" fillId="0" borderId="1" xfId="0" applyFont="1" applyBorder="1" applyAlignment="1">
      <alignment horizontal="right"/>
    </xf>
    <xf numFmtId="164" fontId="1" fillId="0" borderId="1" xfId="0" applyNumberFormat="1" applyFont="1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2" xfId="0" applyFill="1" applyBorder="1" applyAlignment="1">
      <alignment wrapText="1"/>
    </xf>
    <xf numFmtId="0" fontId="0" fillId="0" borderId="0" xfId="0" applyAlignment="1">
      <alignment wrapText="1"/>
    </xf>
    <xf numFmtId="3" fontId="1" fillId="0" borderId="1" xfId="0" applyNumberFormat="1" applyFont="1" applyBorder="1" applyAlignment="1">
      <alignment horizontal="righ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zoomScale="147" zoomScaleNormal="148" zoomScalePageLayoutView="148" workbookViewId="0"/>
  </sheetViews>
  <sheetFormatPr baseColWidth="10" defaultRowHeight="16" x14ac:dyDescent="0.2"/>
  <cols>
    <col min="1" max="1" width="61.1640625" customWidth="1"/>
    <col min="2" max="7" width="16.1640625" customWidth="1"/>
  </cols>
  <sheetData>
    <row r="1" spans="1:9" ht="41" customHeight="1" x14ac:dyDescent="0.3">
      <c r="A1" s="1" t="s">
        <v>20</v>
      </c>
      <c r="B1" s="1"/>
      <c r="C1" s="1"/>
      <c r="D1" s="1"/>
      <c r="E1" s="1"/>
      <c r="F1" s="1"/>
      <c r="G1" s="1"/>
    </row>
    <row r="4" spans="1:9" s="11" customFormat="1" ht="48" x14ac:dyDescent="0.2">
      <c r="A4" s="8" t="s">
        <v>6</v>
      </c>
      <c r="B4" s="8" t="s">
        <v>7</v>
      </c>
      <c r="C4" s="8" t="s">
        <v>8</v>
      </c>
      <c r="D4" s="8" t="s">
        <v>18</v>
      </c>
      <c r="E4" s="8" t="s">
        <v>10</v>
      </c>
      <c r="F4" s="8" t="s">
        <v>13</v>
      </c>
      <c r="G4" s="9" t="s">
        <v>14</v>
      </c>
      <c r="H4" s="10" t="s">
        <v>9</v>
      </c>
    </row>
    <row r="5" spans="1:9" x14ac:dyDescent="0.2">
      <c r="A5" s="2"/>
      <c r="B5" s="2"/>
      <c r="C5" s="2"/>
      <c r="D5" s="2"/>
      <c r="E5" s="2"/>
      <c r="F5" s="2"/>
      <c r="G5" s="3"/>
      <c r="H5">
        <v>0.3</v>
      </c>
    </row>
    <row r="6" spans="1:9" x14ac:dyDescent="0.2">
      <c r="A6" s="2" t="s">
        <v>0</v>
      </c>
      <c r="B6" s="2">
        <v>7</v>
      </c>
      <c r="C6" s="5">
        <f>2500</f>
        <v>2500</v>
      </c>
      <c r="D6" s="4">
        <f>C6*0.3</f>
        <v>750</v>
      </c>
      <c r="E6" s="5">
        <f>C6*B6</f>
        <v>17500</v>
      </c>
      <c r="F6" s="4">
        <f>E6*0.3</f>
        <v>5250</v>
      </c>
      <c r="G6" s="7">
        <f>F6*9</f>
        <v>47250</v>
      </c>
      <c r="H6" t="s">
        <v>5</v>
      </c>
      <c r="I6" t="s">
        <v>5</v>
      </c>
    </row>
    <row r="7" spans="1:9" x14ac:dyDescent="0.2">
      <c r="A7" s="2" t="s">
        <v>11</v>
      </c>
      <c r="B7" s="2">
        <v>150</v>
      </c>
      <c r="C7" s="5">
        <v>12</v>
      </c>
      <c r="D7" s="4">
        <f>C7*0.3</f>
        <v>3.5999999999999996</v>
      </c>
      <c r="E7" s="5">
        <f>C7*B7*20</f>
        <v>36000</v>
      </c>
      <c r="F7" s="4">
        <f>E7*0.3</f>
        <v>10800</v>
      </c>
      <c r="G7" s="7">
        <f t="shared" ref="G7:G16" si="0">F7*9</f>
        <v>97200</v>
      </c>
    </row>
    <row r="8" spans="1:9" x14ac:dyDescent="0.2">
      <c r="A8" s="2" t="s">
        <v>3</v>
      </c>
      <c r="B8" s="2">
        <v>2</v>
      </c>
      <c r="C8" s="5">
        <v>2500</v>
      </c>
      <c r="D8" s="4">
        <f>C8*0.3</f>
        <v>750</v>
      </c>
      <c r="E8" s="5">
        <f>C8*B8</f>
        <v>5000</v>
      </c>
      <c r="F8" s="4">
        <f>E8*0.3</f>
        <v>1500</v>
      </c>
      <c r="G8" s="7">
        <f t="shared" si="0"/>
        <v>13500</v>
      </c>
    </row>
    <row r="9" spans="1:9" x14ac:dyDescent="0.2">
      <c r="A9" s="2" t="s">
        <v>17</v>
      </c>
      <c r="B9" s="2">
        <v>1</v>
      </c>
      <c r="C9" s="5">
        <v>2000</v>
      </c>
      <c r="D9" s="4">
        <f>C9*0.3</f>
        <v>600</v>
      </c>
      <c r="E9" s="5">
        <f>C9*B9</f>
        <v>2000</v>
      </c>
      <c r="F9" s="4">
        <f>E9*0.3</f>
        <v>600</v>
      </c>
      <c r="G9" s="7">
        <f t="shared" si="0"/>
        <v>5400</v>
      </c>
    </row>
    <row r="10" spans="1:9" x14ac:dyDescent="0.2">
      <c r="A10" s="2" t="s">
        <v>1</v>
      </c>
      <c r="B10" s="2">
        <v>2</v>
      </c>
      <c r="C10" s="5">
        <v>5000</v>
      </c>
      <c r="D10" s="4">
        <f>C10*0.3</f>
        <v>1500</v>
      </c>
      <c r="E10" s="5">
        <f>C10*B10</f>
        <v>10000</v>
      </c>
      <c r="F10" s="4">
        <f>E10*0.3</f>
        <v>3000</v>
      </c>
      <c r="G10" s="7">
        <f t="shared" si="0"/>
        <v>27000</v>
      </c>
    </row>
    <row r="11" spans="1:9" x14ac:dyDescent="0.2">
      <c r="A11" s="2" t="s">
        <v>16</v>
      </c>
      <c r="B11" s="2"/>
      <c r="C11" s="5">
        <v>1000</v>
      </c>
      <c r="D11" s="4">
        <f>C11*0.3</f>
        <v>300</v>
      </c>
      <c r="E11" s="5">
        <f>C11</f>
        <v>1000</v>
      </c>
      <c r="F11" s="4">
        <f>E11*0.3</f>
        <v>300</v>
      </c>
      <c r="G11" s="7">
        <f t="shared" si="0"/>
        <v>2700</v>
      </c>
    </row>
    <row r="12" spans="1:9" x14ac:dyDescent="0.2">
      <c r="A12" s="2" t="s">
        <v>4</v>
      </c>
      <c r="B12" s="2"/>
      <c r="C12" s="5">
        <v>1000</v>
      </c>
      <c r="D12" s="4">
        <f>C12*0.3</f>
        <v>300</v>
      </c>
      <c r="E12" s="5">
        <f>C12</f>
        <v>1000</v>
      </c>
      <c r="F12" s="4">
        <f>E12*0.3</f>
        <v>300</v>
      </c>
      <c r="G12" s="7">
        <f t="shared" si="0"/>
        <v>2700</v>
      </c>
    </row>
    <row r="13" spans="1:9" x14ac:dyDescent="0.2">
      <c r="A13" s="2" t="s">
        <v>19</v>
      </c>
      <c r="B13" s="2"/>
      <c r="C13" s="5">
        <v>750</v>
      </c>
      <c r="D13" s="4">
        <f>C13*0.3</f>
        <v>225</v>
      </c>
      <c r="E13" s="5">
        <f>C13</f>
        <v>750</v>
      </c>
      <c r="F13" s="4">
        <f>E13*0.3</f>
        <v>225</v>
      </c>
      <c r="G13" s="7">
        <f t="shared" si="0"/>
        <v>2025</v>
      </c>
    </row>
    <row r="14" spans="1:9" x14ac:dyDescent="0.2">
      <c r="A14" s="6" t="s">
        <v>12</v>
      </c>
      <c r="B14" s="2"/>
      <c r="C14" s="5"/>
      <c r="D14" s="5"/>
      <c r="E14" s="5">
        <f>SUM(E6:E13)</f>
        <v>73250</v>
      </c>
      <c r="F14" s="4">
        <f>E14*0.3</f>
        <v>21975</v>
      </c>
      <c r="G14" s="7">
        <f t="shared" si="0"/>
        <v>197775</v>
      </c>
    </row>
    <row r="15" spans="1:9" x14ac:dyDescent="0.2">
      <c r="A15" s="2" t="s">
        <v>15</v>
      </c>
      <c r="B15" s="2"/>
      <c r="C15" s="5"/>
      <c r="D15" s="5"/>
      <c r="E15" s="5">
        <f>E14*0.07</f>
        <v>5127.5000000000009</v>
      </c>
      <c r="F15" s="4">
        <f>E15*0.3</f>
        <v>1538.2500000000002</v>
      </c>
      <c r="G15" s="7">
        <f t="shared" si="0"/>
        <v>13844.250000000002</v>
      </c>
    </row>
    <row r="16" spans="1:9" s="13" customFormat="1" x14ac:dyDescent="0.2">
      <c r="A16" s="6" t="s">
        <v>2</v>
      </c>
      <c r="B16" s="6"/>
      <c r="C16" s="12"/>
      <c r="D16" s="12"/>
      <c r="E16" s="12">
        <f>E15+E14</f>
        <v>78377.5</v>
      </c>
      <c r="F16" s="7">
        <f>E16*0.3</f>
        <v>23513.25</v>
      </c>
      <c r="G16" s="7">
        <f t="shared" si="0"/>
        <v>211619.25</v>
      </c>
    </row>
    <row r="17" spans="1:7" x14ac:dyDescent="0.2">
      <c r="A17" s="2"/>
      <c r="B17" s="2"/>
      <c r="C17" s="2"/>
      <c r="D17" s="2"/>
      <c r="E17" s="2"/>
      <c r="F17" s="2"/>
      <c r="G17" s="2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Hestekastanien</dc:creator>
  <cp:lastModifiedBy>dbaranskiw@gmail.com</cp:lastModifiedBy>
  <dcterms:created xsi:type="dcterms:W3CDTF">2018-03-24T17:54:47Z</dcterms:created>
  <dcterms:modified xsi:type="dcterms:W3CDTF">2021-07-09T12:43:05Z</dcterms:modified>
</cp:coreProperties>
</file>