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839dd05422676aa/Alka POL/Programs/Independent MCC/ARC/2023/"/>
    </mc:Choice>
  </mc:AlternateContent>
  <xr:revisionPtr revIDLastSave="5" documentId="8_{93D8F379-8748-491C-AD42-335B30BABD42}" xr6:coauthVersionLast="47" xr6:coauthVersionMax="47" xr10:uidLastSave="{99FBC5EC-0D8A-4FDE-8CEA-324B35FFB86A}"/>
  <bookViews>
    <workbookView xWindow="-120" yWindow="-120" windowWidth="38640" windowHeight="21240" xr2:uid="{FCE6810E-52B2-4308-B78E-834D379E008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B39" i="1"/>
  <c r="B37" i="1"/>
  <c r="B36" i="1"/>
  <c r="B34" i="1"/>
  <c r="B33" i="1"/>
  <c r="B31" i="1"/>
  <c r="B28" i="1"/>
  <c r="B23" i="1"/>
  <c r="B19" i="1"/>
  <c r="B13" i="1"/>
  <c r="B47" i="1" l="1"/>
</calcChain>
</file>

<file path=xl/sharedStrings.xml><?xml version="1.0" encoding="utf-8"?>
<sst xmlns="http://schemas.openxmlformats.org/spreadsheetml/2006/main" count="58" uniqueCount="48">
  <si>
    <t xml:space="preserve">2023 Budget to Provide Food, Medicines, Healthcare services to 500 HIV+ Children, School Support to 300 Children and Training </t>
  </si>
  <si>
    <t>Time:  12 months</t>
  </si>
  <si>
    <t>Location: Matero and neighboring compounds, Lusaka, Zambia</t>
  </si>
  <si>
    <t>Expenses to Provide Food, Health care servcies and School Support</t>
  </si>
  <si>
    <t>Budget for 12 months</t>
  </si>
  <si>
    <t>Comments</t>
  </si>
  <si>
    <t>1. Home visits for regular health checkups, counseling, and ongoing training</t>
  </si>
  <si>
    <t>Transport for home visits for Project Nurse and Five Community Health Workers (CHW)</t>
  </si>
  <si>
    <t>Photocopies of patient health visit forms</t>
  </si>
  <si>
    <t xml:space="preserve">Patient's expenses for dental, vision, X-rays and transport refund for visits to the hospital/government clinic </t>
  </si>
  <si>
    <t>Communication (cell phone charges) for five community  health workers and Nurse</t>
  </si>
  <si>
    <t>Sub-Total</t>
  </si>
  <si>
    <t xml:space="preserve">2. Nutritional support - Mealie meal, Beans, High Protein Soya, and Cooking Oil </t>
  </si>
  <si>
    <t xml:space="preserve"> </t>
  </si>
  <si>
    <t>for 200 children</t>
  </si>
  <si>
    <t xml:space="preserve">3. Medicines for Children </t>
  </si>
  <si>
    <t>Medicines for 500 children (partial cost)</t>
  </si>
  <si>
    <t>Medical supplies (oxymeters, thermometers, BP machines, weighing machines)</t>
  </si>
  <si>
    <t>4. Compensation for Health Care team to monitor health, counseling and ongoing training</t>
  </si>
  <si>
    <t xml:space="preserve">Project Nurse  </t>
  </si>
  <si>
    <t xml:space="preserve">Five Community Health Care Workers  </t>
  </si>
  <si>
    <t xml:space="preserve">Social Worker/Child Care Consultant  </t>
  </si>
  <si>
    <t xml:space="preserve">5. School support for 300 Children for 12 months  </t>
  </si>
  <si>
    <t xml:space="preserve">School expenses (uniforms, shoes, school bags) for 300 children  </t>
  </si>
  <si>
    <t>6. Training in Basic Nursing and HIV Care for 30 family members</t>
  </si>
  <si>
    <t>Snacks and lunch for 5 days @3.5 per day for 30 traineesX5days)</t>
  </si>
  <si>
    <t>Hire of venue for 5 days ($18 per day X 5days)</t>
  </si>
  <si>
    <t>Stationary</t>
  </si>
  <si>
    <t>Trainer fee for 5 days ($30X5 days)</t>
  </si>
  <si>
    <t>Transport reimbursement for trainees ($1.5X5 daysX30 women)</t>
  </si>
  <si>
    <t>Face masks and hand sanitizers</t>
  </si>
  <si>
    <t>Sub-total</t>
  </si>
  <si>
    <t>7. Compensation to Programs Coordinator/Accountant (part-time), and other staff benefits</t>
  </si>
  <si>
    <t>8. Rent, Internet and Utilities (partial cost)</t>
  </si>
  <si>
    <t xml:space="preserve">9. Computer supplies, other office equipment, consulting fees </t>
  </si>
  <si>
    <t xml:space="preserve">10. Warm clothes and other misc expenses </t>
  </si>
  <si>
    <t>11. Extra Support and mentoring for children based on need</t>
  </si>
  <si>
    <t>12. Safe Park and COVID education workshops</t>
  </si>
  <si>
    <t xml:space="preserve">Total expenses to provide food, health care services, and school support </t>
  </si>
  <si>
    <r>
      <rPr>
        <b/>
        <sz val="10"/>
        <rFont val="Times New Roman"/>
        <family val="1"/>
      </rPr>
      <t>Notes</t>
    </r>
    <r>
      <rPr>
        <sz val="10"/>
        <rFont val="Times New Roman"/>
        <family val="1"/>
      </rPr>
      <t xml:space="preserve">: 1. The Exchange rate used is 1USD = 17 ZMW </t>
    </r>
  </si>
  <si>
    <t>2. All expenses are for program activities in Zambia. This budget does not include any expenses in the US.</t>
  </si>
  <si>
    <t xml:space="preserve">3. Our plan is to add 50 new children, and continue provision of clean cooking stoves. </t>
  </si>
  <si>
    <t xml:space="preserve"> Funds for these activities will be raised from other sources.</t>
  </si>
  <si>
    <t xml:space="preserve">4. Our plan is to provide safe water filtration systems to families. Funds for this activity will be raised separately. </t>
  </si>
  <si>
    <t>Mealie meal for 500 children @$9 per bag X 500 bags per month X12 months</t>
  </si>
  <si>
    <t>Beans for 500 children @$100 per bag X 15 bags per month X 12 months</t>
  </si>
  <si>
    <t>Cooking Oil for 500 children @$1.8 per bottleX500 bottles per monthX12 months</t>
  </si>
  <si>
    <t>Soya supplement for 200 children ($43 per bagX6 bagsX12 months)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</si>
</sst>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09]* #,##0.00_);_([$$-409]* \(#,##0.00\);_([$$-409]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37" fontId="0" fillId="0" borderId="0" xfId="0" applyNumberFormat="1"/>
    <xf numFmtId="0" fontId="3" fillId="0" borderId="0" xfId="0" applyFont="1"/>
    <xf numFmtId="37" fontId="1" fillId="0" borderId="0" xfId="0" applyNumberFormat="1" applyFont="1"/>
    <xf numFmtId="0" fontId="1" fillId="0" borderId="0" xfId="0" applyFont="1"/>
    <xf numFmtId="164" fontId="0" fillId="0" borderId="0" xfId="0" applyNumberForma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842EB-4945-4345-AF35-8DD28992DABF}">
  <dimension ref="A2:E53"/>
  <sheetViews>
    <sheetView tabSelected="1" workbookViewId="0">
      <selection activeCell="E17" sqref="E17"/>
    </sheetView>
  </sheetViews>
  <sheetFormatPr defaultRowHeight="15" x14ac:dyDescent="0.25"/>
  <cols>
    <col min="1" max="1" width="77.42578125" customWidth="1"/>
    <col min="2" max="2" width="19.85546875" customWidth="1"/>
    <col min="3" max="3" width="14.42578125" customWidth="1"/>
  </cols>
  <sheetData>
    <row r="2" spans="1:3" x14ac:dyDescent="0.25">
      <c r="A2" s="1" t="s">
        <v>0</v>
      </c>
      <c r="B2" s="2"/>
    </row>
    <row r="3" spans="1:3" x14ac:dyDescent="0.25">
      <c r="A3" s="1" t="s">
        <v>1</v>
      </c>
      <c r="B3" s="2"/>
    </row>
    <row r="4" spans="1:3" x14ac:dyDescent="0.25">
      <c r="A4" s="1" t="s">
        <v>2</v>
      </c>
      <c r="B4" s="2"/>
    </row>
    <row r="5" spans="1:3" x14ac:dyDescent="0.25">
      <c r="A5" s="3"/>
      <c r="B5" s="2"/>
    </row>
    <row r="6" spans="1:3" x14ac:dyDescent="0.25">
      <c r="A6" s="1" t="s">
        <v>3</v>
      </c>
      <c r="B6" s="2"/>
    </row>
    <row r="7" spans="1:3" x14ac:dyDescent="0.25">
      <c r="A7" s="1"/>
      <c r="B7" s="4" t="s">
        <v>4</v>
      </c>
      <c r="C7" s="5" t="s">
        <v>5</v>
      </c>
    </row>
    <row r="8" spans="1:3" x14ac:dyDescent="0.25">
      <c r="A8" s="1" t="s">
        <v>6</v>
      </c>
      <c r="B8" s="2"/>
    </row>
    <row r="9" spans="1:3" x14ac:dyDescent="0.25">
      <c r="A9" s="3" t="s">
        <v>7</v>
      </c>
      <c r="B9" s="2">
        <v>3854</v>
      </c>
    </row>
    <row r="10" spans="1:3" x14ac:dyDescent="0.25">
      <c r="A10" s="3" t="s">
        <v>8</v>
      </c>
      <c r="B10" s="2">
        <v>2824</v>
      </c>
    </row>
    <row r="11" spans="1:3" x14ac:dyDescent="0.25">
      <c r="A11" s="3" t="s">
        <v>9</v>
      </c>
      <c r="B11" s="2">
        <v>6354</v>
      </c>
    </row>
    <row r="12" spans="1:3" x14ac:dyDescent="0.25">
      <c r="A12" s="3" t="s">
        <v>10</v>
      </c>
      <c r="B12" s="2">
        <v>1624</v>
      </c>
    </row>
    <row r="13" spans="1:3" x14ac:dyDescent="0.25">
      <c r="A13" s="1" t="s">
        <v>11</v>
      </c>
      <c r="B13" s="4">
        <f>SUM(B9:B12)</f>
        <v>14656</v>
      </c>
    </row>
    <row r="14" spans="1:3" x14ac:dyDescent="0.25">
      <c r="A14" s="1" t="s">
        <v>12</v>
      </c>
      <c r="B14" s="2" t="s">
        <v>13</v>
      </c>
    </row>
    <row r="15" spans="1:3" x14ac:dyDescent="0.25">
      <c r="A15" s="3" t="s">
        <v>44</v>
      </c>
      <c r="B15" s="2">
        <f>9*12*500</f>
        <v>54000</v>
      </c>
    </row>
    <row r="16" spans="1:3" x14ac:dyDescent="0.25">
      <c r="A16" s="3" t="s">
        <v>45</v>
      </c>
      <c r="B16" s="2">
        <v>18000</v>
      </c>
    </row>
    <row r="17" spans="1:5" x14ac:dyDescent="0.25">
      <c r="A17" s="3" t="s">
        <v>47</v>
      </c>
      <c r="B17" s="2">
        <v>3096</v>
      </c>
      <c r="C17" t="s">
        <v>14</v>
      </c>
      <c r="E17" t="s">
        <v>13</v>
      </c>
    </row>
    <row r="18" spans="1:5" x14ac:dyDescent="0.25">
      <c r="A18" s="3" t="s">
        <v>46</v>
      </c>
      <c r="B18" s="2">
        <v>10800</v>
      </c>
      <c r="C18" t="s">
        <v>13</v>
      </c>
      <c r="E18" t="s">
        <v>13</v>
      </c>
    </row>
    <row r="19" spans="1:5" x14ac:dyDescent="0.25">
      <c r="A19" s="1" t="s">
        <v>11</v>
      </c>
      <c r="B19" s="4">
        <f>SUM(B15:B18)</f>
        <v>85896</v>
      </c>
      <c r="C19" s="6" t="s">
        <v>13</v>
      </c>
    </row>
    <row r="20" spans="1:5" x14ac:dyDescent="0.25">
      <c r="A20" s="1" t="s">
        <v>15</v>
      </c>
      <c r="B20" s="2"/>
    </row>
    <row r="21" spans="1:5" x14ac:dyDescent="0.25">
      <c r="A21" s="3" t="s">
        <v>16</v>
      </c>
      <c r="B21" s="2">
        <v>3600</v>
      </c>
    </row>
    <row r="22" spans="1:5" x14ac:dyDescent="0.25">
      <c r="A22" s="3" t="s">
        <v>17</v>
      </c>
      <c r="B22" s="2">
        <v>1200</v>
      </c>
    </row>
    <row r="23" spans="1:5" x14ac:dyDescent="0.25">
      <c r="A23" s="1" t="s">
        <v>11</v>
      </c>
      <c r="B23" s="4">
        <f>B21+B22</f>
        <v>4800</v>
      </c>
    </row>
    <row r="24" spans="1:5" x14ac:dyDescent="0.25">
      <c r="A24" s="1" t="s">
        <v>18</v>
      </c>
      <c r="B24" s="2" t="s">
        <v>13</v>
      </c>
    </row>
    <row r="25" spans="1:5" x14ac:dyDescent="0.25">
      <c r="A25" s="3" t="s">
        <v>19</v>
      </c>
      <c r="B25" s="2">
        <v>11370</v>
      </c>
    </row>
    <row r="26" spans="1:5" x14ac:dyDescent="0.25">
      <c r="A26" s="3" t="s">
        <v>20</v>
      </c>
      <c r="B26" s="2">
        <v>23676</v>
      </c>
    </row>
    <row r="27" spans="1:5" x14ac:dyDescent="0.25">
      <c r="A27" s="3" t="s">
        <v>21</v>
      </c>
      <c r="B27" s="2">
        <v>5290</v>
      </c>
    </row>
    <row r="28" spans="1:5" x14ac:dyDescent="0.25">
      <c r="A28" s="1" t="s">
        <v>11</v>
      </c>
      <c r="B28" s="4">
        <f>SUM(B25:B27)</f>
        <v>40336</v>
      </c>
    </row>
    <row r="29" spans="1:5" x14ac:dyDescent="0.25">
      <c r="A29" s="1" t="s">
        <v>22</v>
      </c>
      <c r="B29" s="2"/>
    </row>
    <row r="30" spans="1:5" x14ac:dyDescent="0.25">
      <c r="A30" s="3" t="s">
        <v>23</v>
      </c>
      <c r="B30" s="2">
        <v>24000</v>
      </c>
    </row>
    <row r="31" spans="1:5" x14ac:dyDescent="0.25">
      <c r="A31" s="1" t="s">
        <v>11</v>
      </c>
      <c r="B31" s="4">
        <f>B30</f>
        <v>24000</v>
      </c>
      <c r="C31" s="6" t="s">
        <v>13</v>
      </c>
    </row>
    <row r="32" spans="1:5" x14ac:dyDescent="0.25">
      <c r="A32" s="1" t="s">
        <v>24</v>
      </c>
      <c r="B32" s="2"/>
    </row>
    <row r="33" spans="1:2" x14ac:dyDescent="0.25">
      <c r="A33" s="3" t="s">
        <v>25</v>
      </c>
      <c r="B33" s="2">
        <f>3.5*5*30</f>
        <v>525</v>
      </c>
    </row>
    <row r="34" spans="1:2" x14ac:dyDescent="0.25">
      <c r="A34" s="3" t="s">
        <v>26</v>
      </c>
      <c r="B34" s="2">
        <f>18*5</f>
        <v>90</v>
      </c>
    </row>
    <row r="35" spans="1:2" x14ac:dyDescent="0.25">
      <c r="A35" s="3" t="s">
        <v>27</v>
      </c>
      <c r="B35" s="2">
        <v>35</v>
      </c>
    </row>
    <row r="36" spans="1:2" x14ac:dyDescent="0.25">
      <c r="A36" s="3" t="s">
        <v>28</v>
      </c>
      <c r="B36" s="2">
        <f>30*5</f>
        <v>150</v>
      </c>
    </row>
    <row r="37" spans="1:2" x14ac:dyDescent="0.25">
      <c r="A37" s="3" t="s">
        <v>29</v>
      </c>
      <c r="B37" s="2">
        <f>1.5*5*30</f>
        <v>225</v>
      </c>
    </row>
    <row r="38" spans="1:2" x14ac:dyDescent="0.25">
      <c r="A38" s="3" t="s">
        <v>30</v>
      </c>
      <c r="B38" s="2">
        <v>45</v>
      </c>
    </row>
    <row r="39" spans="1:2" x14ac:dyDescent="0.25">
      <c r="A39" s="1" t="s">
        <v>31</v>
      </c>
      <c r="B39" s="4">
        <f>SUM(B33:B38)</f>
        <v>1070</v>
      </c>
    </row>
    <row r="40" spans="1:2" x14ac:dyDescent="0.25">
      <c r="A40" s="1" t="s">
        <v>32</v>
      </c>
      <c r="B40" s="4">
        <v>5000</v>
      </c>
    </row>
    <row r="41" spans="1:2" x14ac:dyDescent="0.25">
      <c r="A41" s="1" t="s">
        <v>33</v>
      </c>
      <c r="B41" s="4">
        <v>1800</v>
      </c>
    </row>
    <row r="42" spans="1:2" x14ac:dyDescent="0.25">
      <c r="A42" s="1" t="s">
        <v>34</v>
      </c>
      <c r="B42" s="4">
        <v>3500</v>
      </c>
    </row>
    <row r="43" spans="1:2" x14ac:dyDescent="0.25">
      <c r="A43" s="1" t="s">
        <v>35</v>
      </c>
      <c r="B43" s="4">
        <v>3500</v>
      </c>
    </row>
    <row r="44" spans="1:2" x14ac:dyDescent="0.25">
      <c r="A44" s="1" t="s">
        <v>36</v>
      </c>
      <c r="B44" s="4">
        <v>2800</v>
      </c>
    </row>
    <row r="45" spans="1:2" x14ac:dyDescent="0.25">
      <c r="A45" s="1" t="s">
        <v>37</v>
      </c>
      <c r="B45" s="4">
        <v>3300</v>
      </c>
    </row>
    <row r="46" spans="1:2" x14ac:dyDescent="0.25">
      <c r="A46" s="1"/>
      <c r="B46" s="4"/>
    </row>
    <row r="47" spans="1:2" x14ac:dyDescent="0.25">
      <c r="A47" s="1" t="s">
        <v>38</v>
      </c>
      <c r="B47" s="4">
        <f>B13+B19+B23+B28+B31+B39+B40+B41+B42+B43+B44+B45</f>
        <v>190658</v>
      </c>
    </row>
    <row r="48" spans="1:2" x14ac:dyDescent="0.25">
      <c r="A48" s="3"/>
      <c r="B48" s="2"/>
    </row>
    <row r="49" spans="1:2" x14ac:dyDescent="0.25">
      <c r="A49" s="7" t="s">
        <v>39</v>
      </c>
      <c r="B49" s="2"/>
    </row>
    <row r="50" spans="1:2" x14ac:dyDescent="0.25">
      <c r="A50" s="7" t="s">
        <v>40</v>
      </c>
      <c r="B50" s="2"/>
    </row>
    <row r="51" spans="1:2" x14ac:dyDescent="0.25">
      <c r="A51" s="7" t="s">
        <v>41</v>
      </c>
      <c r="B51" s="2"/>
    </row>
    <row r="52" spans="1:2" x14ac:dyDescent="0.25">
      <c r="A52" s="7" t="s">
        <v>42</v>
      </c>
      <c r="B52" s="2"/>
    </row>
    <row r="53" spans="1:2" x14ac:dyDescent="0.25">
      <c r="A53" s="7" t="s">
        <v>43</v>
      </c>
      <c r="B53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Alka Subramanian</dc:creator>
  <cp:lastModifiedBy>Alka Subramanian</cp:lastModifiedBy>
  <dcterms:created xsi:type="dcterms:W3CDTF">2023-03-06T20:30:12Z</dcterms:created>
  <dcterms:modified xsi:type="dcterms:W3CDTF">2023-03-06T20:38:31Z</dcterms:modified>
</cp:coreProperties>
</file>