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80" windowHeight="13160"/>
  </bookViews>
  <sheets>
    <sheet name="80个学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<sst xmlns="http://schemas.openxmlformats.org/spreadsheetml/2006/main" count="34" uniqueCount="34">
  <si>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BUDGET OF THE SCHOLARSHIP PROGRAM</t>
  </si>
  <si>
    <t>Items</t>
  </si>
  <si>
    <t>Secondary-level Items</t>
  </si>
  <si>
    <t>Three-level Items</t>
  </si>
  <si>
    <t>Details</t>
  </si>
  <si>
    <t>Total cost
RMB</t>
  </si>
  <si>
    <t>（Quantity* ￥ Unit Cost）</t>
  </si>
  <si>
    <t>Activities
expenditure</t>
  </si>
  <si>
    <t>School Fee</t>
  </si>
  <si>
    <t>School fee for 80 students for a full senior high school</t>
  </si>
  <si>
    <t>（1050RMB * 2 Semester * 3 year ）*80 students</t>
  </si>
  <si>
    <t xml:space="preserve">Homvisit </t>
  </si>
  <si>
    <t>Transportation, food, hotel fee during the homevisit</t>
  </si>
  <si>
    <t>100RMB * 180 students</t>
  </si>
  <si>
    <t>Career Workshops</t>
  </si>
  <si>
    <t>two times in a year</t>
  </si>
  <si>
    <t>2500RMB * 8</t>
  </si>
  <si>
    <t>Thank you letters</t>
  </si>
  <si>
    <t>Letters will be sent to students and donor by express delivery</t>
  </si>
  <si>
    <t>200RMB * 8</t>
  </si>
  <si>
    <t>Meeting Transportation</t>
  </si>
  <si>
    <t>School fee asignment and English communication activity</t>
  </si>
  <si>
    <t>500RMB * 16</t>
  </si>
  <si>
    <t>Operating costs</t>
  </si>
  <si>
    <t>Operations personnel costs</t>
  </si>
  <si>
    <t>Salaries and wages</t>
  </si>
  <si>
    <t>8500*5*4</t>
  </si>
  <si>
    <t>Training expense for staff</t>
  </si>
  <si>
    <t>1000*4</t>
  </si>
  <si>
    <t>Administrative expenses</t>
  </si>
  <si>
    <t xml:space="preserve">Agency day-to-day administrative costs </t>
  </si>
  <si>
    <t>Administrative costs</t>
  </si>
  <si>
    <t>Total fund * 10%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</si>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</sst>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27">
    <font>
      <sz val="11"/>
      <color indexed="8"/>
      <name val="Helvetica Neue"/>
      <charset val="134"/>
    </font>
    <font>
      <b/>
      <sz val="16"/>
      <color theme="1"/>
      <name val="微软雅黑"/>
      <charset val="134"/>
    </font>
    <font>
      <b/>
      <sz val="14"/>
      <color rgb="FF000000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rgb="FF000000"/>
      <name val="微软雅黑"/>
      <charset val="134"/>
    </font>
    <font>
      <b/>
      <sz val="14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top"/>
    </xf>
    <xf numFmtId="0" fontId="0" fillId="0" borderId="0" xfId="0" applyAlignment="1">
      <alignment vertical="top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2</xdr:row>
      <xdr:rowOff>41275</xdr:rowOff>
    </xdr:to>
    <xdr:pic>
      <xdr:nvPicPr>
        <xdr:cNvPr id="2" name="图片 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rcRect l="19130" t="15504" r="22609" b="21706"/>
        <a:stretch>
          <a:fillRect/>
        </a:stretch>
      </xdr:blipFill>
      <xdr:spPr>
        <a:xfrm>
          <a:off x="0" y="0"/>
          <a:ext cx="9525" cy="60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2</xdr:row>
      <xdr:rowOff>41275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rcRect l="19130" t="15504" r="22609" b="21706"/>
        <a:stretch>
          <a:fillRect/>
        </a:stretch>
      </xdr:blipFill>
      <xdr:spPr>
        <a:xfrm>
          <a:off x="0" y="0"/>
          <a:ext cx="9525" cy="60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2</xdr:row>
      <xdr:rowOff>41275</xdr:rowOff>
    </xdr:to>
    <xdr:pic>
      <xdr:nvPicPr>
        <xdr:cNvPr id="4" name="图片 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rcRect l="19130" t="15504" r="22609" b="21706"/>
        <a:stretch>
          <a:fillRect/>
        </a:stretch>
      </xdr:blipFill>
      <xdr:spPr>
        <a:xfrm>
          <a:off x="0" y="0"/>
          <a:ext cx="9525" cy="602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E16" sqref="E16"/>
    </sheetView>
  </sheetViews>
  <sheetFormatPr defaultColWidth="9" defaultRowHeight="16.8" outlineLevelCol="4"/>
  <cols>
    <col min="1" max="1" width="13.1484375" style="1" customWidth="1"/>
    <col min="2" max="2" width="18.2265625" style="1" customWidth="1"/>
    <col min="3" max="3" width="27.6015625" style="1" customWidth="1"/>
    <col min="4" max="4" width="30.078125" style="1" customWidth="1"/>
    <col min="5" max="5" width="16.9296875" style="1" customWidth="1"/>
  </cols>
  <sheetData>
    <row r="1" ht="23.2" spans="1:5">
      <c r="A1" s="2" t="s">
        <v>0</v>
      </c>
      <c r="B1" s="2"/>
      <c r="C1" s="2"/>
      <c r="D1" s="2"/>
      <c r="E1" s="2"/>
    </row>
    <row r="2" ht="2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1" spans="1:5">
      <c r="A3" s="3"/>
      <c r="B3" s="3"/>
      <c r="C3" s="3"/>
      <c r="D3" s="3" t="s">
        <v>6</v>
      </c>
      <c r="E3" s="3"/>
    </row>
    <row r="4" ht="36" spans="1:5">
      <c r="A4" s="4" t="s">
        <v>7</v>
      </c>
      <c r="B4" s="5" t="s">
        <v>8</v>
      </c>
      <c r="C4" s="6" t="s">
        <v>9</v>
      </c>
      <c r="D4" s="6" t="s">
        <v>10</v>
      </c>
      <c r="E4" s="14">
        <f>(1050*2*3)*80</f>
        <v>504000</v>
      </c>
    </row>
    <row r="5" ht="36" spans="1:5">
      <c r="A5" s="7"/>
      <c r="B5" s="5" t="s">
        <v>11</v>
      </c>
      <c r="C5" s="6" t="s">
        <v>12</v>
      </c>
      <c r="D5" s="6" t="s">
        <v>13</v>
      </c>
      <c r="E5" s="14">
        <f>180*100</f>
        <v>18000</v>
      </c>
    </row>
    <row r="6" ht="18" spans="1:5">
      <c r="A6" s="7"/>
      <c r="B6" s="5" t="s">
        <v>14</v>
      </c>
      <c r="C6" s="6" t="s">
        <v>15</v>
      </c>
      <c r="D6" s="6" t="s">
        <v>16</v>
      </c>
      <c r="E6" s="14">
        <f>2500*8</f>
        <v>20000</v>
      </c>
    </row>
    <row r="7" ht="53" spans="1:5">
      <c r="A7" s="7"/>
      <c r="B7" s="5" t="s">
        <v>17</v>
      </c>
      <c r="C7" s="6" t="s">
        <v>18</v>
      </c>
      <c r="D7" s="6" t="s">
        <v>19</v>
      </c>
      <c r="E7" s="14">
        <f>200*8</f>
        <v>1600</v>
      </c>
    </row>
    <row r="8" ht="53" spans="1:5">
      <c r="A8" s="8"/>
      <c r="B8" s="9" t="s">
        <v>20</v>
      </c>
      <c r="C8" s="6" t="s">
        <v>21</v>
      </c>
      <c r="D8" s="6" t="s">
        <v>22</v>
      </c>
      <c r="E8" s="14">
        <f>500*16</f>
        <v>8000</v>
      </c>
    </row>
    <row r="9" ht="18" spans="1:5">
      <c r="A9" s="10" t="s">
        <v>23</v>
      </c>
      <c r="B9" s="9" t="s">
        <v>24</v>
      </c>
      <c r="C9" s="6" t="s">
        <v>25</v>
      </c>
      <c r="D9" s="6" t="s">
        <v>26</v>
      </c>
      <c r="E9" s="14">
        <f>8500*20</f>
        <v>170000</v>
      </c>
    </row>
    <row r="10" ht="18" spans="1:5">
      <c r="A10" s="10"/>
      <c r="B10" s="11"/>
      <c r="C10" s="6" t="s">
        <v>27</v>
      </c>
      <c r="D10" s="6" t="s">
        <v>28</v>
      </c>
      <c r="E10" s="14">
        <f>1000*4</f>
        <v>4000</v>
      </c>
    </row>
    <row r="11" ht="36" spans="1:5">
      <c r="A11" s="10" t="s">
        <v>29</v>
      </c>
      <c r="B11" s="5" t="s">
        <v>30</v>
      </c>
      <c r="C11" s="6" t="s">
        <v>31</v>
      </c>
      <c r="D11" s="12" t="s">
        <v>32</v>
      </c>
      <c r="E11" s="14">
        <f>SUM(E4:E10)*10%</f>
        <v>72560</v>
      </c>
    </row>
    <row r="12" ht="20.4" spans="1:5">
      <c r="A12" s="13" t="s">
        <v>33</v>
      </c>
      <c r="B12" s="13"/>
      <c r="C12" s="13"/>
      <c r="D12" s="13"/>
      <c r="E12" s="15">
        <f>SUM(E4:E11)</f>
        <v>798160</v>
      </c>
    </row>
  </sheetData>
  <mergeCells count="9">
    <mergeCell ref="A1:E1"/>
    <mergeCell ref="A12:D12"/>
    <mergeCell ref="A2:A3"/>
    <mergeCell ref="A4:A8"/>
    <mergeCell ref="A9:A10"/>
    <mergeCell ref="B2:B3"/>
    <mergeCell ref="B9:B10"/>
    <mergeCell ref="C2:C3"/>
    <mergeCell ref="E2:E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80个学生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tanyuan</dc:creator>
  <cp:lastModifiedBy>WPS_1668262738</cp:lastModifiedBy>
  <dcterms:created xsi:type="dcterms:W3CDTF">2026-01-27T14:38:50Z</dcterms:created>
  <dcterms:modified xsi:type="dcterms:W3CDTF">2026-01-27T14:39:15Z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176FDAFC3B0612F97A5D7869FE20F95A_41</vt:lpwstr>
  </property>
  <property fmtid="{D5CDD505-2E9C-101B-9397-08002B2CF9AE}" pid="3" name="KSOProductBuildVer">
    <vt:lpwstr>2052-7.2.2.8955</vt:lpwstr>
  </property>
</Properties>
</file>