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05" yWindow="75" windowWidth="15300" windowHeight="5580" activeTab="1"/>
  </bookViews>
  <sheets>
    <sheet name="costs revenues ACCT" sheetId="1" r:id="rId1"/>
    <sheet name=" per treeper year" sheetId="2" r:id="rId2"/>
    <sheet name="Actual costs" sheetId="3" r:id="rId3"/>
  </sheets>
  <calcPr calcId="144525"/>
</workbook>
</file>

<file path=xl/calcChain.xml><?xml version="1.0" encoding="utf-8"?>
<calcChain xmlns="http://schemas.openxmlformats.org/spreadsheetml/2006/main">
  <c r="B13" i="2" l="1"/>
  <c r="D20" i="1" l="1"/>
  <c r="D16" i="1"/>
  <c r="F4" i="3" l="1"/>
  <c r="F3" i="3"/>
  <c r="F2" i="3"/>
  <c r="E4" i="3"/>
  <c r="E3" i="3"/>
  <c r="E2" i="3"/>
  <c r="C4" i="3"/>
  <c r="C3" i="3"/>
  <c r="C2" i="3"/>
  <c r="D4" i="3"/>
  <c r="B25" i="2"/>
  <c r="E2" i="2" s="1"/>
  <c r="G4" i="3" l="1"/>
  <c r="D2" i="3"/>
  <c r="G2" i="3" s="1"/>
  <c r="D3" i="3"/>
  <c r="G3" i="3" s="1"/>
</calcChain>
</file>

<file path=xl/sharedStrings.xml><?xml version="1.0" encoding="utf-8"?>
<sst xmlns="http://schemas.openxmlformats.org/spreadsheetml/2006/main" count="44" uniqueCount="43">
  <si>
    <t xml:space="preserve">fences </t>
  </si>
  <si>
    <t>fertilizer</t>
  </si>
  <si>
    <t xml:space="preserve">pest treatment </t>
  </si>
  <si>
    <t>account</t>
  </si>
  <si>
    <t xml:space="preserve">truck maintenance </t>
  </si>
  <si>
    <t xml:space="preserve">FIXED COSTS </t>
  </si>
  <si>
    <t>WEBSITE</t>
  </si>
  <si>
    <t xml:space="preserve">Sponsors </t>
  </si>
  <si>
    <t xml:space="preserve"> Year</t>
  </si>
  <si>
    <t>Future Maintenance 4 years</t>
  </si>
  <si>
    <t>Number of trees</t>
  </si>
  <si>
    <t xml:space="preserve">Planting Costs </t>
  </si>
  <si>
    <t>Administration Misc</t>
  </si>
  <si>
    <t xml:space="preserve">Potential Revenue Marketable Wood Harvested </t>
  </si>
  <si>
    <t>Planting cost per tree</t>
  </si>
  <si>
    <t>Item</t>
  </si>
  <si>
    <t>Comment</t>
  </si>
  <si>
    <t>Revisit 4 times a year</t>
  </si>
  <si>
    <t>Total fixed costs</t>
  </si>
  <si>
    <t>Multiplier.</t>
  </si>
  <si>
    <t>trees planted per year.</t>
  </si>
  <si>
    <t>Multipliers:</t>
  </si>
  <si>
    <t>Tree Sponsor:</t>
  </si>
  <si>
    <t>Planting Cost:</t>
  </si>
  <si>
    <t>Future Main:</t>
  </si>
  <si>
    <t>Admin Misc:</t>
  </si>
  <si>
    <t>Revenue less Cost:</t>
  </si>
  <si>
    <t>saplings</t>
  </si>
  <si>
    <t>clearing/planting labor</t>
  </si>
  <si>
    <t>Host farm investment into CCT 10% proceeds from wood</t>
  </si>
  <si>
    <t>legal/taxes</t>
  </si>
  <si>
    <t>administration/marketing</t>
  </si>
  <si>
    <t>Fuel Delivery and Nursery trave</t>
  </si>
  <si>
    <t xml:space="preserve">maintenance labor 4 years </t>
  </si>
  <si>
    <t>Fixed costs are intentionally low to spend majority of money on treeplanting. All office overhead expenses included in adm/mkt</t>
  </si>
  <si>
    <t>tools/ sundries</t>
  </si>
  <si>
    <t xml:space="preserve">As ACCT grows, budget allows for concomitant growth in budget for all items </t>
  </si>
  <si>
    <t xml:space="preserve">Insurance for all workers included </t>
  </si>
  <si>
    <t>Truck maintenance will increase as numbers of trees increase</t>
  </si>
  <si>
    <t>To cover  fixed and planting costs you need :</t>
  </si>
  <si>
    <t>fertile dirt</t>
  </si>
  <si>
    <t>marketing</t>
  </si>
  <si>
    <t xml:space="preserve">Project cost - 30,000 trees planted maintained 4 years with 30 year forest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</si>
</sst>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1" xfId="0" applyBorder="1"/>
    <xf numFmtId="44" fontId="3" fillId="0" borderId="1" xfId="1" applyFont="1" applyBorder="1"/>
    <xf numFmtId="0" fontId="3" fillId="2" borderId="0" xfId="0" applyFont="1" applyFill="1"/>
    <xf numFmtId="4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 wrapText="1"/>
    </xf>
    <xf numFmtId="0" fontId="0" fillId="0" borderId="0" xfId="1" applyNumberFormat="1" applyFont="1" applyAlignment="1">
      <alignment horizontal="center"/>
    </xf>
    <xf numFmtId="44" fontId="2" fillId="0" borderId="0" xfId="0" applyNumberFormat="1" applyFont="1"/>
    <xf numFmtId="0" fontId="0" fillId="0" borderId="3" xfId="0" applyBorder="1"/>
    <xf numFmtId="44" fontId="0" fillId="0" borderId="3" xfId="1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4" fontId="0" fillId="0" borderId="0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2" xfId="0" applyFont="1" applyBorder="1"/>
    <xf numFmtId="0" fontId="3" fillId="2" borderId="0" xfId="0" applyFont="1" applyFill="1" applyAlignment="1">
      <alignment wrapText="1"/>
    </xf>
    <xf numFmtId="0" fontId="0" fillId="0" borderId="2" xfId="0" applyBorder="1"/>
    <xf numFmtId="1" fontId="4" fillId="0" borderId="8" xfId="0" applyNumberFormat="1" applyFont="1" applyBorder="1"/>
    <xf numFmtId="0" fontId="0" fillId="0" borderId="0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3334676858271"/>
          <c:y val="2.4108715993589425E-2"/>
          <c:w val="0.43945472081072162"/>
          <c:h val="0.8146392433729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'costs revenues ACCT'!$B$1</c:f>
              <c:strCache>
                <c:ptCount val="1"/>
                <c:pt idx="0">
                  <c:v>Project cost - 30,000 trees planted maintained 4 years with 30 year forest management </c:v>
                </c:pt>
              </c:strCache>
            </c:strRef>
          </c:tx>
          <c:invertIfNegative val="0"/>
          <c:cat>
            <c:numRef>
              <c:f>'costs revenues ACCT'!$A$2:$A$21</c:f>
              <c:numCache>
                <c:formatCode>General</c:formatCode>
                <c:ptCount val="2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</c:numCache>
            </c:numRef>
          </c:cat>
          <c:val>
            <c:numRef>
              <c:f>'costs revenues ACCT'!$B$2:$B$21</c:f>
              <c:numCache>
                <c:formatCode>_("$"* #,##0.00_);_("$"* \(#,##0.00\);_("$"* "-"??_);_(@_)</c:formatCode>
                <c:ptCount val="20"/>
                <c:pt idx="0">
                  <c:v>350000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'costs revenues ACCT'!$C$1</c:f>
              <c:strCache>
                <c:ptCount val="1"/>
                <c:pt idx="0">
                  <c:v>Potential Revenue Marketable Wood Harvested </c:v>
                </c:pt>
              </c:strCache>
            </c:strRef>
          </c:tx>
          <c:invertIfNegative val="0"/>
          <c:cat>
            <c:numRef>
              <c:f>'costs revenues ACCT'!$A$2:$A$21</c:f>
              <c:numCache>
                <c:formatCode>General</c:formatCode>
                <c:ptCount val="2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</c:numCache>
            </c:numRef>
          </c:cat>
          <c:val>
            <c:numRef>
              <c:f>'costs revenues ACCT'!$C$2:$C$21</c:f>
              <c:numCache>
                <c:formatCode>_("$"* #,##0.00_);_("$"* \(#,##0.00\);_("$"*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195300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465200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'costs revenues ACCT'!$D$1</c:f>
              <c:strCache>
                <c:ptCount val="1"/>
                <c:pt idx="0">
                  <c:v>Host farm investment into CCT 10% proceeds from wood</c:v>
                </c:pt>
              </c:strCache>
            </c:strRef>
          </c:tx>
          <c:invertIfNegative val="0"/>
          <c:cat>
            <c:numRef>
              <c:f>'costs revenues ACCT'!$A$2:$A$21</c:f>
              <c:numCache>
                <c:formatCode>General</c:formatCode>
                <c:ptCount val="2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</c:numCache>
            </c:numRef>
          </c:cat>
          <c:val>
            <c:numRef>
              <c:f>'costs revenues ACCT'!$D$2:$D$21</c:f>
              <c:numCache>
                <c:formatCode>General</c:formatCode>
                <c:ptCount val="20"/>
                <c:pt idx="14" formatCode="_(&quot;$&quot;* #,##0.00_);_(&quot;$&quot;* \(#,##0.00\);_(&quot;$&quot;* &quot;-&quot;??_);_(@_)">
                  <c:v>19530</c:v>
                </c:pt>
                <c:pt idx="18" formatCode="_(&quot;$&quot;* #,##0.00_);_(&quot;$&quot;* \(#,##0.00\);_(&quot;$&quot;* &quot;-&quot;??_);_(@_)">
                  <c:v>46520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890752"/>
        <c:axId val="571342848"/>
      </c:barChart>
      <c:catAx>
        <c:axId val="570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1342848"/>
        <c:crosses val="autoZero"/>
        <c:auto val="1"/>
        <c:lblAlgn val="ctr"/>
        <c:lblOffset val="100"/>
        <c:noMultiLvlLbl val="0"/>
      </c:catAx>
      <c:valAx>
        <c:axId val="571342848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570890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191197057924"/>
          <c:y val="0.28173340616569925"/>
          <c:w val="0.27260060526490193"/>
          <c:h val="0.5629529210921868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561974</xdr:colOff>
      <xdr:row>1</xdr:row>
      <xdr:rowOff>61912</xdr:rowOff>
    </xdr:from>
    <xdr:to>
      <xdr:col>14</xdr:col>
      <xdr:colOff>276225</xdr:colOff>
      <xdr:row>18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4</xdr:row>
      <xdr:rowOff>0</xdr:rowOff>
    </xdr:from>
    <xdr:to>
      <xdr:col>0</xdr:col>
      <xdr:colOff>71119</xdr:colOff>
      <xdr:row>4</xdr:row>
      <xdr:rowOff>13969</xdr:rowOff>
    </xdr:to>
    <xdr:sp macro="" textlink="">
      <xdr:nvSpPr>
        <xdr:cNvPr id="2" name="TextBox 1"/>
        <xdr:cNvSpPr txBox="1"/>
      </xdr:nvSpPr>
      <xdr:spPr>
        <a:xfrm>
          <a:off x="25400" y="52070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6" sqref="B6"/>
    </sheetView>
  </sheetViews>
  <sheetFormatPr defaultRowHeight="15" x14ac:dyDescent="0.25"/>
  <cols>
    <col min="2" max="2" width="14.5703125" customWidth="1"/>
    <col min="3" max="4" width="14.28515625" customWidth="1"/>
  </cols>
  <sheetData>
    <row r="1" spans="1:4" ht="75" x14ac:dyDescent="0.25">
      <c r="B1" t="s">
        <v>42</v>
      </c>
      <c r="C1" s="2" t="s">
        <v>13</v>
      </c>
      <c r="D1" s="3" t="s">
        <v>29</v>
      </c>
    </row>
    <row r="2" spans="1:4" x14ac:dyDescent="0.25">
      <c r="A2">
        <v>2013</v>
      </c>
      <c r="B2" s="1">
        <v>350000</v>
      </c>
      <c r="C2" s="1">
        <v>0</v>
      </c>
    </row>
    <row r="3" spans="1:4" x14ac:dyDescent="0.25">
      <c r="A3">
        <v>2014</v>
      </c>
      <c r="B3" s="1"/>
      <c r="C3" s="1">
        <v>0</v>
      </c>
    </row>
    <row r="4" spans="1:4" x14ac:dyDescent="0.25">
      <c r="A4">
        <v>2015</v>
      </c>
      <c r="B4" s="1"/>
      <c r="C4" s="1">
        <v>0</v>
      </c>
    </row>
    <row r="5" spans="1:4" x14ac:dyDescent="0.25">
      <c r="A5">
        <v>2016</v>
      </c>
      <c r="B5" s="1"/>
      <c r="C5" s="1">
        <v>0</v>
      </c>
    </row>
    <row r="6" spans="1:4" x14ac:dyDescent="0.25">
      <c r="A6">
        <v>2017</v>
      </c>
      <c r="B6" s="1"/>
      <c r="C6" s="1">
        <v>0</v>
      </c>
    </row>
    <row r="7" spans="1:4" x14ac:dyDescent="0.25">
      <c r="A7">
        <v>2018</v>
      </c>
      <c r="B7" s="1">
        <v>0</v>
      </c>
      <c r="C7" s="1">
        <v>0</v>
      </c>
    </row>
    <row r="8" spans="1:4" x14ac:dyDescent="0.25">
      <c r="A8">
        <v>2019</v>
      </c>
      <c r="B8" s="1">
        <v>0</v>
      </c>
      <c r="C8" s="1">
        <v>0</v>
      </c>
    </row>
    <row r="9" spans="1:4" x14ac:dyDescent="0.25">
      <c r="A9">
        <v>2020</v>
      </c>
      <c r="B9" s="1">
        <v>0</v>
      </c>
      <c r="C9" s="1">
        <v>0</v>
      </c>
    </row>
    <row r="10" spans="1:4" x14ac:dyDescent="0.25">
      <c r="A10">
        <v>2021</v>
      </c>
      <c r="B10" s="1">
        <v>0</v>
      </c>
      <c r="C10" s="1">
        <v>0</v>
      </c>
    </row>
    <row r="11" spans="1:4" x14ac:dyDescent="0.25">
      <c r="A11">
        <v>2022</v>
      </c>
      <c r="B11" s="1">
        <v>0</v>
      </c>
      <c r="C11" s="1">
        <v>0</v>
      </c>
    </row>
    <row r="12" spans="1:4" x14ac:dyDescent="0.25">
      <c r="A12">
        <v>2023</v>
      </c>
      <c r="B12" s="1">
        <v>0</v>
      </c>
      <c r="C12" s="1">
        <v>0</v>
      </c>
    </row>
    <row r="13" spans="1:4" x14ac:dyDescent="0.25">
      <c r="A13">
        <v>2024</v>
      </c>
      <c r="B13" s="1">
        <v>0</v>
      </c>
      <c r="C13" s="1">
        <v>0</v>
      </c>
    </row>
    <row r="14" spans="1:4" x14ac:dyDescent="0.25">
      <c r="A14">
        <v>2025</v>
      </c>
      <c r="B14" s="1">
        <v>0</v>
      </c>
      <c r="C14" s="1">
        <v>0</v>
      </c>
    </row>
    <row r="15" spans="1:4" x14ac:dyDescent="0.25">
      <c r="A15">
        <v>2026</v>
      </c>
      <c r="B15" s="1">
        <v>0</v>
      </c>
      <c r="C15" s="1">
        <v>0</v>
      </c>
    </row>
    <row r="16" spans="1:4" x14ac:dyDescent="0.25">
      <c r="A16">
        <v>2027</v>
      </c>
      <c r="B16" s="1">
        <v>0</v>
      </c>
      <c r="C16" s="1">
        <v>195300</v>
      </c>
      <c r="D16" s="1">
        <f>SUM(C16*0.1)</f>
        <v>19530</v>
      </c>
    </row>
    <row r="17" spans="1:4" x14ac:dyDescent="0.25">
      <c r="A17">
        <v>2028</v>
      </c>
      <c r="B17" s="1">
        <v>0</v>
      </c>
      <c r="C17" s="1">
        <v>0</v>
      </c>
    </row>
    <row r="18" spans="1:4" x14ac:dyDescent="0.25">
      <c r="A18">
        <v>2029</v>
      </c>
      <c r="B18" s="1">
        <v>0</v>
      </c>
      <c r="C18" s="1">
        <v>0</v>
      </c>
    </row>
    <row r="19" spans="1:4" x14ac:dyDescent="0.25">
      <c r="A19">
        <v>2030</v>
      </c>
      <c r="B19" s="1">
        <v>0</v>
      </c>
      <c r="C19" s="1">
        <v>0</v>
      </c>
    </row>
    <row r="20" spans="1:4" x14ac:dyDescent="0.25">
      <c r="A20">
        <v>2031</v>
      </c>
      <c r="B20" s="1">
        <v>0</v>
      </c>
      <c r="C20" s="1">
        <v>465200</v>
      </c>
      <c r="D20" s="1">
        <f>SUM(C20*0.1)</f>
        <v>46520</v>
      </c>
    </row>
    <row r="21" spans="1:4" x14ac:dyDescent="0.25">
      <c r="A21">
        <v>2032</v>
      </c>
      <c r="B21" s="1">
        <v>0</v>
      </c>
      <c r="C21" s="1">
        <v>0</v>
      </c>
    </row>
    <row r="22" spans="1:4" x14ac:dyDescent="0.25">
      <c r="C2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D13" sqref="D13"/>
    </sheetView>
  </sheetViews>
  <sheetFormatPr defaultRowHeight="15" x14ac:dyDescent="0.25"/>
  <cols>
    <col min="1" max="1" width="24.5703125" bestFit="1" customWidth="1"/>
    <col min="2" max="2" width="15.28515625" customWidth="1"/>
    <col min="3" max="3" width="59.7109375" style="3" customWidth="1"/>
    <col min="4" max="4" width="45" bestFit="1" customWidth="1"/>
    <col min="5" max="5" width="4" bestFit="1" customWidth="1"/>
  </cols>
  <sheetData>
    <row r="1" spans="1:8" x14ac:dyDescent="0.25">
      <c r="A1" s="8" t="s">
        <v>15</v>
      </c>
      <c r="B1" s="8"/>
      <c r="C1" s="25" t="s">
        <v>16</v>
      </c>
      <c r="D1" s="26" t="s">
        <v>19</v>
      </c>
      <c r="E1" s="14"/>
      <c r="F1" s="14"/>
      <c r="G1" s="14"/>
      <c r="H1" s="16"/>
    </row>
    <row r="2" spans="1:8" x14ac:dyDescent="0.25">
      <c r="A2" t="s">
        <v>31</v>
      </c>
      <c r="B2" s="1">
        <v>5</v>
      </c>
      <c r="D2" s="21" t="s">
        <v>39</v>
      </c>
      <c r="E2" s="27">
        <f>B25/B13</f>
        <v>196.93654266958424</v>
      </c>
      <c r="F2" s="22" t="s">
        <v>20</v>
      </c>
      <c r="G2" s="22"/>
      <c r="H2" s="23"/>
    </row>
    <row r="3" spans="1:8" x14ac:dyDescent="0.25">
      <c r="A3" t="s">
        <v>28</v>
      </c>
      <c r="B3" s="1">
        <v>5</v>
      </c>
      <c r="C3" s="3" t="s">
        <v>37</v>
      </c>
    </row>
    <row r="4" spans="1:8" x14ac:dyDescent="0.25">
      <c r="A4" t="s">
        <v>33</v>
      </c>
      <c r="B4" s="1">
        <v>5</v>
      </c>
      <c r="C4" s="3" t="s">
        <v>17</v>
      </c>
    </row>
    <row r="5" spans="1:8" x14ac:dyDescent="0.25">
      <c r="A5" t="s">
        <v>27</v>
      </c>
      <c r="B5" s="1">
        <v>2</v>
      </c>
    </row>
    <row r="6" spans="1:8" x14ac:dyDescent="0.25">
      <c r="A6" t="s">
        <v>32</v>
      </c>
      <c r="B6" s="1">
        <v>1</v>
      </c>
    </row>
    <row r="7" spans="1:8" x14ac:dyDescent="0.25">
      <c r="A7" t="s">
        <v>4</v>
      </c>
      <c r="B7" s="1">
        <v>0.5</v>
      </c>
      <c r="C7" s="3" t="s">
        <v>38</v>
      </c>
    </row>
    <row r="8" spans="1:8" x14ac:dyDescent="0.25">
      <c r="A8" t="s">
        <v>0</v>
      </c>
      <c r="B8" s="1">
        <v>1.25</v>
      </c>
    </row>
    <row r="9" spans="1:8" x14ac:dyDescent="0.25">
      <c r="A9" t="s">
        <v>1</v>
      </c>
      <c r="B9" s="1">
        <v>0.5</v>
      </c>
    </row>
    <row r="10" spans="1:8" x14ac:dyDescent="0.25">
      <c r="A10" t="s">
        <v>2</v>
      </c>
      <c r="B10" s="1">
        <v>0.35</v>
      </c>
    </row>
    <row r="11" spans="1:8" x14ac:dyDescent="0.25">
      <c r="A11" t="s">
        <v>35</v>
      </c>
      <c r="B11" s="1">
        <v>0.25</v>
      </c>
    </row>
    <row r="12" spans="1:8" x14ac:dyDescent="0.25">
      <c r="A12" t="s">
        <v>40</v>
      </c>
      <c r="B12" s="1">
        <v>2</v>
      </c>
    </row>
    <row r="13" spans="1:8" ht="15.75" thickBot="1" x14ac:dyDescent="0.3">
      <c r="A13" s="6" t="s">
        <v>14</v>
      </c>
      <c r="B13" s="7">
        <f>SUM(B2:B12)</f>
        <v>22.85</v>
      </c>
    </row>
    <row r="14" spans="1:8" ht="15.75" thickTop="1" x14ac:dyDescent="0.25">
      <c r="A14" s="28"/>
      <c r="B14" s="1"/>
    </row>
    <row r="15" spans="1:8" x14ac:dyDescent="0.25">
      <c r="A15" s="8" t="s">
        <v>5</v>
      </c>
      <c r="B15" s="5"/>
      <c r="C15" s="25" t="s">
        <v>16</v>
      </c>
    </row>
    <row r="16" spans="1:8" x14ac:dyDescent="0.25">
      <c r="A16" t="s">
        <v>6</v>
      </c>
      <c r="B16" s="1">
        <v>1500</v>
      </c>
    </row>
    <row r="17" spans="1:3" x14ac:dyDescent="0.25">
      <c r="A17" t="s">
        <v>30</v>
      </c>
      <c r="B17" s="1">
        <v>1500</v>
      </c>
    </row>
    <row r="18" spans="1:3" ht="30" x14ac:dyDescent="0.25">
      <c r="A18" t="s">
        <v>3</v>
      </c>
      <c r="B18" s="1">
        <v>1000</v>
      </c>
      <c r="C18" s="3" t="s">
        <v>34</v>
      </c>
    </row>
    <row r="19" spans="1:3" ht="30" x14ac:dyDescent="0.25">
      <c r="A19" t="s">
        <v>41</v>
      </c>
      <c r="B19" s="1">
        <v>500</v>
      </c>
      <c r="C19" s="3" t="s">
        <v>36</v>
      </c>
    </row>
    <row r="25" spans="1:3" ht="15.75" thickBot="1" x14ac:dyDescent="0.3">
      <c r="A25" s="6" t="s">
        <v>18</v>
      </c>
      <c r="B25" s="9">
        <f>SUM(B16:B23)</f>
        <v>4500</v>
      </c>
    </row>
    <row r="26" spans="1:3" ht="15.75" thickTop="1" x14ac:dyDescent="0.25"/>
  </sheetData>
  <sheetProtection password="B00E" sheet="1" objects="1" scenarios="1"/>
  <pageMargins left="0.7" right="0.7" top="0.75" bottom="0.75" header="0.3" footer="0.3"/>
  <pageSetup orientation="portrait" horizontalDpi="300" verticalDpi="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opLeftCell="D1" workbookViewId="0">
      <selection activeCell="F2" sqref="F2"/>
    </sheetView>
  </sheetViews>
  <sheetFormatPr defaultRowHeight="15" x14ac:dyDescent="0.25"/>
  <cols>
    <col min="2" max="2" width="14.5703125" style="10" customWidth="1"/>
    <col min="3" max="3" width="10.5703125" bestFit="1" customWidth="1"/>
    <col min="4" max="4" width="14" bestFit="1" customWidth="1"/>
    <col min="5" max="5" width="12.5703125" customWidth="1"/>
    <col min="6" max="6" width="19" bestFit="1" customWidth="1"/>
    <col min="7" max="7" width="17.85546875" bestFit="1" customWidth="1"/>
    <col min="10" max="10" width="11.5703125" customWidth="1"/>
    <col min="11" max="11" width="13.28515625" customWidth="1"/>
  </cols>
  <sheetData>
    <row r="1" spans="1:13" ht="45" x14ac:dyDescent="0.25">
      <c r="A1" t="s">
        <v>8</v>
      </c>
      <c r="B1" s="10" t="s">
        <v>10</v>
      </c>
      <c r="C1" t="s">
        <v>7</v>
      </c>
      <c r="D1" t="s">
        <v>11</v>
      </c>
      <c r="E1" s="3" t="s">
        <v>9</v>
      </c>
      <c r="F1" t="s">
        <v>12</v>
      </c>
      <c r="G1" t="s">
        <v>26</v>
      </c>
      <c r="J1" s="24" t="s">
        <v>21</v>
      </c>
      <c r="K1" s="14" t="s">
        <v>22</v>
      </c>
      <c r="L1" s="15">
        <v>25</v>
      </c>
      <c r="M1" s="16"/>
    </row>
    <row r="2" spans="1:13" x14ac:dyDescent="0.25">
      <c r="A2">
        <v>2010</v>
      </c>
      <c r="B2" s="11">
        <v>225</v>
      </c>
      <c r="C2" s="1">
        <f>SUM(B2*$L$1)</f>
        <v>5625</v>
      </c>
      <c r="D2" s="1">
        <f>SUM(B2*$L$2)</f>
        <v>2272.5</v>
      </c>
      <c r="E2" s="4">
        <f>B2*$L$3</f>
        <v>1125</v>
      </c>
      <c r="F2" s="1">
        <f>SUM(B2*$L$4)</f>
        <v>1125</v>
      </c>
      <c r="G2" s="13">
        <f>C2-D2-E2-F2</f>
        <v>1102.5</v>
      </c>
      <c r="J2" s="17"/>
      <c r="K2" s="18" t="s">
        <v>23</v>
      </c>
      <c r="L2" s="19">
        <v>10.1</v>
      </c>
      <c r="M2" s="20"/>
    </row>
    <row r="3" spans="1:13" x14ac:dyDescent="0.25">
      <c r="A3">
        <v>2011</v>
      </c>
      <c r="B3" s="12">
        <v>148</v>
      </c>
      <c r="C3" s="1">
        <f>SUM(B3*$L$1)</f>
        <v>3700</v>
      </c>
      <c r="D3" s="1">
        <f>SUM(B3*$L$2)</f>
        <v>1494.8</v>
      </c>
      <c r="E3" s="4">
        <f>B3*$L$3</f>
        <v>740</v>
      </c>
      <c r="F3" s="1">
        <f>SUM(B3*$L$4)</f>
        <v>740</v>
      </c>
      <c r="G3" s="13">
        <f>C3-D3-E3-F3</f>
        <v>725.19999999999982</v>
      </c>
      <c r="J3" s="17"/>
      <c r="K3" s="18" t="s">
        <v>24</v>
      </c>
      <c r="L3" s="19">
        <v>5</v>
      </c>
      <c r="M3" s="20"/>
    </row>
    <row r="4" spans="1:13" x14ac:dyDescent="0.25">
      <c r="A4">
        <v>2012</v>
      </c>
      <c r="B4" s="12">
        <v>348</v>
      </c>
      <c r="C4" s="1">
        <f>SUM(B4*$L$1)</f>
        <v>8700</v>
      </c>
      <c r="D4" s="1">
        <f>SUM(B4*$L$2)</f>
        <v>3514.7999999999997</v>
      </c>
      <c r="E4" s="4">
        <f>B4*$L$3</f>
        <v>1740</v>
      </c>
      <c r="F4" s="1">
        <f>SUM(B4*$L$4)</f>
        <v>1740</v>
      </c>
      <c r="G4" s="13">
        <f>C4-D4-E4-F4</f>
        <v>1705.2000000000007</v>
      </c>
      <c r="J4" s="17"/>
      <c r="K4" s="18" t="s">
        <v>25</v>
      </c>
      <c r="L4" s="19">
        <v>5</v>
      </c>
      <c r="M4" s="20"/>
    </row>
    <row r="5" spans="1:13" x14ac:dyDescent="0.25">
      <c r="J5" s="21"/>
      <c r="K5" s="22"/>
      <c r="L5" s="22"/>
      <c r="M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costs revenues ACCT</vt:lpstr>
      <vt:lpstr> per treeper year</vt:lpstr>
      <vt:lpstr>Actual costs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jenny</cp:lastModifiedBy>
  <dcterms:created xsi:type="dcterms:W3CDTF">2012-07-17T20:08:40Z</dcterms:created>
  <dcterms:modified xsi:type="dcterms:W3CDTF">2013-08-24T19:50:03Z</dcterms:modified>
</cp:coreProperties>
</file>